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E22"/>
  <c r="E26" s="1"/>
  <c r="F21"/>
  <c r="F22" s="1"/>
  <c r="F26" s="1"/>
  <c r="F20"/>
  <c r="F19"/>
  <c r="F18"/>
  <c r="F17"/>
  <c r="F16"/>
  <c r="F15"/>
  <c r="F14"/>
  <c r="F13"/>
  <c r="F12"/>
  <c r="E12"/>
  <c r="F11"/>
  <c r="F10"/>
  <c r="D8" i="2" l="1"/>
</calcChain>
</file>

<file path=xl/sharedStrings.xml><?xml version="1.0" encoding="utf-8"?>
<sst xmlns="http://schemas.openxmlformats.org/spreadsheetml/2006/main" count="202" uniqueCount="146">
  <si>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</si>
  <si>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</si>
  <si>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</si>
  <si>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</si>
  <si>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</si>
  <si>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</si>
  <si>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</si>
  <si>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</si>
  <si>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</si>
  <si>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</si>
  <si>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</si>
  <si>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</si>
  <si>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</si>
  <si>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</si>
  <si>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</si>
  <si>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</si>
  <si>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</si>
  <si>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</si>
  <si>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</si>
  <si>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</si>
  <si>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</si>
  <si>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</si>
  <si>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</si>
  <si>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</si>
  <si>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</si>
  <si>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</si>
  <si>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</si>
  <si>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</si>
  <si>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</si>
  <si>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</si>
  <si>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</si>
  <si>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</si>
  <si>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</si>
  <si>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</si>
  <si>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</si>
  <si>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</si>
  <si>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</si>
  <si>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</si>
  <si>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</si>
  <si>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</si>
  <si>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</si>
  <si>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</si>
  <si>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</si>
  <si>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</si>
  <si>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</si>
  <si>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</si>
  <si>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</si>
  <si>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</si>
  <si>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Техническое освидетельствование лифтов(6*1)</t>
  </si>
  <si>
    <t>Дератизация</t>
  </si>
  <si>
    <t>Дезенфекция МОП спец .средствами</t>
  </si>
  <si>
    <t>Уборка территории с асфальтовым покрытием</t>
  </si>
  <si>
    <t>Санитарное содержание территории без асфальта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</si>
  <si>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</si>
  <si>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</si>
  <si>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</si>
  <si>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</si>
  <si>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</si>
  <si>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</si>
  <si>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</si>
  <si>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</si>
  <si>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</si>
  <si>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</si>
  <si>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</si>
  <si>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7</t>
  </si>
  <si>
    <t>8</t>
  </si>
  <si>
    <t xml:space="preserve">Содержание придомовой территории </t>
  </si>
  <si>
    <t xml:space="preserve">Очистка от наледи  и снега ступеней </t>
  </si>
  <si>
    <t>ВСЕГО с СОИ</t>
  </si>
  <si>
    <t>ФИНАНСОВЫЙ РЕЗУЛЬТАТ</t>
  </si>
  <si>
    <t>Исполнитель__________________</t>
  </si>
  <si>
    <t>акты</t>
  </si>
  <si>
    <t>Согласно ПП РФ № 290</t>
  </si>
  <si>
    <t>Окос газона</t>
  </si>
  <si>
    <t>м3</t>
  </si>
  <si>
    <t>Ген.директор ООО "Мастер- Сервис"</t>
  </si>
  <si>
    <t>Санитарное содержание территории без асфальтового покрытия</t>
  </si>
  <si>
    <t>12</t>
  </si>
  <si>
    <t>Утверждаю:</t>
  </si>
  <si>
    <t>ген. директор ООО" Мастер-Сервис"</t>
  </si>
  <si>
    <t>________________Косьяненко Е.Ю.</t>
  </si>
  <si>
    <t>МКД  адрес: М. Горького , дом 43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</si>
  <si>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</si>
  <si>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</si>
  <si>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</si>
  <si>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</si>
  <si>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</si>
  <si>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</si>
  <si>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</si>
  <si>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</si>
  <si>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</si>
  <si>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</si>
  <si>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</si>
  <si>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</si>
  <si>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</si>
  <si>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</si>
  <si>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</si>
  <si>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</si>
  <si>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</si>
  <si>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</si>
  <si>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</si>
  <si>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</si>
  <si>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</si>
  <si>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</si>
  <si>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</si>
  <si>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</si>
  <si>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</si>
  <si>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</si>
  <si>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</si>
  <si>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</si>
  <si>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</si>
  <si>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>Работы по содержанию и текущему ремонту лифтов МКД</t>
  </si>
  <si>
    <t xml:space="preserve">Согласно Перечню, утвержденному ПП РФ от 03.04.2013г №290 (п. 23/1-4) </t>
  </si>
  <si>
    <t>Работы по содержанию и текущему ремонту МУСОРОПРОВОДА МКД</t>
  </si>
  <si>
    <t xml:space="preserve">СОИ Холодная вода </t>
  </si>
  <si>
    <t>СОИ Горячая вода</t>
  </si>
  <si>
    <t>СОИ Электричество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</si>
  <si>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</si>
  <si>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</si>
  <si>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</si>
  <si>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</si>
  <si>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м/час</t>
  </si>
  <si>
    <t>Вывоз не бытового мусора</t>
  </si>
  <si>
    <t>Остаток средств  на лиц/Сч СП  на 01.01.2023  г</t>
  </si>
  <si>
    <t xml:space="preserve"> г.Тула , ул М.Горького , д.43 за  2023 год</t>
  </si>
  <si>
    <t>Демонтаж и монтаж мусороклапана для прочистки</t>
  </si>
  <si>
    <t xml:space="preserve">Ремонт клапана мусоропровода </t>
  </si>
  <si>
    <t xml:space="preserve">Закрашивание надписей </t>
  </si>
  <si>
    <t>Вывешивание табличек</t>
  </si>
  <si>
    <t xml:space="preserve"> Восстановление отдельных участков железобетонных полов</t>
  </si>
  <si>
    <t>Экспертиза лифтов, 1 под.</t>
  </si>
  <si>
    <t xml:space="preserve">Укрепление зонтов над вентшахтами </t>
  </si>
  <si>
    <t>маш\час</t>
  </si>
  <si>
    <t>Подсыпка пескосолянной смесью</t>
  </si>
  <si>
    <t>Вызов мастера(слесаря, плотника,электрика)</t>
  </si>
  <si>
    <t>Демонтаж арматуры</t>
  </si>
  <si>
    <t>м.п.</t>
  </si>
  <si>
    <t>Услуги спецтехники (Трактор)(ноябрь, декабрь)</t>
  </si>
  <si>
    <t>Задолженность на 01.01.2023 г.(руб)</t>
  </si>
  <si>
    <t>Задолженнность на 01.01.2024 г</t>
  </si>
  <si>
    <t>Услуга спецтехники(январь, февраль</t>
  </si>
  <si>
    <t>Долг СП перед УК в сумме руб на 01.01.2024г</t>
  </si>
  <si>
    <t>Оплачены работы  (услуги) 2023 г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</si>
  <si>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</si>
  <si>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</si>
  <si>
    <t>Ремонт стартера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</si>
</sst>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9" fillId="0" borderId="5" xfId="0" applyFont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0" fillId="3" borderId="5" xfId="0" applyFont="1" applyFill="1" applyBorder="1"/>
    <xf numFmtId="2" fontId="10" fillId="0" borderId="5" xfId="0" applyNumberFormat="1" applyFont="1" applyFill="1" applyBorder="1" applyAlignment="1">
      <alignment horizontal="center"/>
    </xf>
    <xf numFmtId="165" fontId="10" fillId="0" borderId="8" xfId="0" applyNumberFormat="1" applyFont="1" applyBorder="1"/>
    <xf numFmtId="0" fontId="10" fillId="0" borderId="8" xfId="0" applyFont="1" applyBorder="1"/>
    <xf numFmtId="165" fontId="10" fillId="0" borderId="9" xfId="0" applyNumberFormat="1" applyFont="1" applyBorder="1"/>
    <xf numFmtId="0" fontId="8" fillId="0" borderId="7" xfId="0" applyFont="1" applyBorder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166" fontId="22" fillId="3" borderId="5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/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3" fontId="20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22" fillId="3" borderId="5" xfId="0" applyFont="1" applyFill="1" applyBorder="1" applyAlignment="1"/>
    <xf numFmtId="0" fontId="22" fillId="3" borderId="5" xfId="0" applyFont="1" applyFill="1" applyBorder="1" applyAlignment="1">
      <alignment horizontal="center" vertical="center"/>
    </xf>
    <xf numFmtId="4" fontId="22" fillId="0" borderId="5" xfId="0" applyNumberFormat="1" applyFont="1" applyBorder="1" applyAlignment="1"/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4" fontId="22" fillId="3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Border="1" applyAlignment="1"/>
    <xf numFmtId="0" fontId="23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5" fillId="3" borderId="15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7" fillId="3" borderId="16" xfId="0" applyNumberFormat="1" applyFont="1" applyFill="1" applyBorder="1" applyAlignment="1">
      <alignment vertical="center"/>
    </xf>
    <xf numFmtId="4" fontId="27" fillId="3" borderId="17" xfId="0" applyNumberFormat="1" applyFont="1" applyFill="1" applyBorder="1" applyAlignment="1">
      <alignment vertical="center"/>
    </xf>
    <xf numFmtId="4" fontId="28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8" fillId="0" borderId="5" xfId="0" applyFont="1" applyBorder="1" applyAlignment="1">
      <alignment horizontal="center" vertical="center"/>
    </xf>
    <xf numFmtId="4" fontId="9" fillId="0" borderId="5" xfId="0" applyNumberFormat="1" applyFont="1" applyBorder="1"/>
    <xf numFmtId="4" fontId="10" fillId="3" borderId="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9" fillId="0" borderId="13" xfId="0" applyFont="1" applyBorder="1" applyAlignment="1">
      <alignment horizontal="left"/>
    </xf>
    <xf numFmtId="0" fontId="29" fillId="0" borderId="5" xfId="0" applyFont="1" applyBorder="1" applyAlignment="1">
      <alignment horizontal="center"/>
    </xf>
    <xf numFmtId="2" fontId="29" fillId="0" borderId="5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0" fillId="0" borderId="5" xfId="0" applyFont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0" fontId="30" fillId="0" borderId="13" xfId="0" applyFont="1" applyBorder="1" applyAlignment="1">
      <alignment horizontal="right" wrapText="1"/>
    </xf>
    <xf numFmtId="0" fontId="30" fillId="0" borderId="14" xfId="0" applyFont="1" applyBorder="1" applyAlignment="1">
      <alignment horizontal="right" wrapText="1"/>
    </xf>
    <xf numFmtId="0" fontId="9" fillId="3" borderId="5" xfId="0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J45" sqref="J45"/>
    </sheetView>
  </sheetViews>
  <sheetFormatPr defaultRowHeight="15"/>
  <cols>
    <col min="1" max="1" width="3.85546875" customWidth="1"/>
    <col min="2" max="2" width="41.7109375" customWidth="1"/>
    <col min="3" max="3" width="8.42578125" customWidth="1"/>
    <col min="4" max="4" width="9.85546875" customWidth="1"/>
    <col min="5" max="5" width="9" customWidth="1"/>
    <col min="6" max="6" width="9.140625" customWidth="1"/>
    <col min="7" max="7" width="11.85546875" customWidth="1"/>
    <col min="8" max="8" width="12.28515625" customWidth="1"/>
  </cols>
  <sheetData>
    <row r="1" spans="1:7">
      <c r="E1" s="144" t="s">
        <v>17</v>
      </c>
      <c r="F1" s="144"/>
    </row>
    <row r="2" spans="1:7">
      <c r="E2" s="144" t="s">
        <v>75</v>
      </c>
      <c r="F2" s="144"/>
      <c r="G2" s="145"/>
    </row>
    <row r="3" spans="1:7">
      <c r="E3" s="144" t="s">
        <v>18</v>
      </c>
      <c r="F3" s="144"/>
      <c r="G3" s="145"/>
    </row>
    <row r="5" spans="1:7">
      <c r="A5" s="144" t="s">
        <v>19</v>
      </c>
      <c r="B5" s="144"/>
      <c r="C5" s="144"/>
      <c r="D5" s="144"/>
      <c r="E5" s="144"/>
      <c r="F5" s="144"/>
    </row>
    <row r="6" spans="1:7">
      <c r="A6" s="144" t="s">
        <v>124</v>
      </c>
      <c r="B6" s="144"/>
      <c r="C6" s="144"/>
      <c r="D6" s="144"/>
      <c r="E6" s="144"/>
      <c r="F6" s="144"/>
    </row>
    <row r="7" spans="1:7" ht="12.75" customHeight="1">
      <c r="A7" s="40"/>
      <c r="B7" s="40"/>
      <c r="C7" s="40"/>
      <c r="D7" s="40"/>
      <c r="E7" s="40"/>
      <c r="F7" s="40"/>
    </row>
    <row r="8" spans="1:7" ht="12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76">
        <v>21.18</v>
      </c>
    </row>
    <row r="9" spans="1:7" ht="12" customHeight="1">
      <c r="A9" s="1"/>
      <c r="B9" s="41" t="s">
        <v>60</v>
      </c>
      <c r="C9" s="5"/>
      <c r="D9" s="15"/>
      <c r="E9" s="6"/>
      <c r="F9" s="6"/>
      <c r="G9" s="42">
        <v>3798</v>
      </c>
    </row>
    <row r="10" spans="1:7" ht="18" customHeight="1">
      <c r="A10" s="1"/>
      <c r="B10" s="41" t="s">
        <v>138</v>
      </c>
      <c r="C10" s="5"/>
      <c r="D10" s="15"/>
      <c r="E10" s="6"/>
      <c r="F10" s="6"/>
      <c r="G10" s="56">
        <v>117312</v>
      </c>
    </row>
    <row r="11" spans="1:7">
      <c r="A11" s="1"/>
      <c r="B11" s="41" t="s">
        <v>21</v>
      </c>
      <c r="C11" s="5"/>
      <c r="D11" s="15"/>
      <c r="E11" s="6"/>
      <c r="F11" s="6"/>
      <c r="G11" s="56">
        <v>1270577.43</v>
      </c>
    </row>
    <row r="12" spans="1:7" ht="12.75" customHeight="1">
      <c r="A12" s="1"/>
      <c r="B12" s="41" t="s">
        <v>22</v>
      </c>
      <c r="C12" s="5"/>
      <c r="D12" s="15"/>
      <c r="E12" s="6"/>
      <c r="F12" s="6"/>
      <c r="G12" s="56">
        <v>1201677.6499999999</v>
      </c>
    </row>
    <row r="13" spans="1:7" ht="0.75" hidden="1" customHeight="1">
      <c r="A13" s="1"/>
      <c r="B13" s="41"/>
      <c r="C13" s="5"/>
      <c r="D13" s="15"/>
      <c r="E13" s="6"/>
      <c r="F13" s="6"/>
      <c r="G13" s="42">
        <v>12657.949999999953</v>
      </c>
    </row>
    <row r="14" spans="1:7">
      <c r="A14" s="1"/>
      <c r="B14" s="41" t="s">
        <v>139</v>
      </c>
      <c r="C14" s="5"/>
      <c r="D14" s="15"/>
      <c r="E14" s="6"/>
      <c r="F14" s="6"/>
      <c r="G14" s="56">
        <v>186211.78000000003</v>
      </c>
    </row>
    <row r="15" spans="1:7" ht="14.25" customHeight="1">
      <c r="A15" s="7"/>
      <c r="B15" s="17" t="s">
        <v>0</v>
      </c>
      <c r="C15" s="4"/>
      <c r="D15" s="16">
        <v>331.7</v>
      </c>
      <c r="E15" s="8"/>
      <c r="F15" s="39"/>
      <c r="G15" s="42">
        <v>728.8</v>
      </c>
    </row>
    <row r="16" spans="1:7" ht="17.25" customHeight="1" thickBot="1">
      <c r="A16" s="7"/>
      <c r="B16" s="12" t="s">
        <v>16</v>
      </c>
      <c r="C16" s="4"/>
      <c r="D16" s="13"/>
      <c r="E16" s="13"/>
      <c r="F16" s="9"/>
      <c r="G16" s="43">
        <v>12</v>
      </c>
    </row>
    <row r="17" spans="1:7" ht="15" customHeight="1">
      <c r="A17" s="147" t="s">
        <v>1</v>
      </c>
      <c r="B17" s="149" t="s">
        <v>2</v>
      </c>
      <c r="C17" s="151" t="s">
        <v>23</v>
      </c>
      <c r="D17" s="146" t="s">
        <v>25</v>
      </c>
      <c r="E17" s="142" t="s">
        <v>24</v>
      </c>
      <c r="F17" s="146" t="s">
        <v>26</v>
      </c>
      <c r="G17" s="125" t="s">
        <v>27</v>
      </c>
    </row>
    <row r="18" spans="1:7">
      <c r="A18" s="148"/>
      <c r="B18" s="150"/>
      <c r="C18" s="142"/>
      <c r="D18" s="146"/>
      <c r="E18" s="143"/>
      <c r="F18" s="146"/>
      <c r="G18" s="125" t="s">
        <v>28</v>
      </c>
    </row>
    <row r="19" spans="1:7" ht="25.5">
      <c r="A19" s="33">
        <v>1</v>
      </c>
      <c r="B19" s="44" t="s">
        <v>3</v>
      </c>
      <c r="C19" s="26"/>
      <c r="D19" s="27"/>
      <c r="E19" s="28"/>
      <c r="F19" s="51"/>
      <c r="G19" s="76"/>
    </row>
    <row r="20" spans="1:7" ht="17.25" customHeight="1">
      <c r="A20" s="34"/>
      <c r="B20" s="49" t="s">
        <v>30</v>
      </c>
      <c r="C20" s="26" t="s">
        <v>29</v>
      </c>
      <c r="D20" s="27">
        <v>3798</v>
      </c>
      <c r="E20" s="55">
        <v>3.8</v>
      </c>
      <c r="F20" s="53">
        <v>12</v>
      </c>
      <c r="G20" s="42">
        <v>173188.8</v>
      </c>
    </row>
    <row r="21" spans="1:7" ht="25.5" customHeight="1">
      <c r="A21" s="35" t="s">
        <v>4</v>
      </c>
      <c r="B21" s="45" t="s">
        <v>31</v>
      </c>
      <c r="C21" s="30"/>
      <c r="D21" s="27"/>
      <c r="E21" s="55"/>
      <c r="F21" s="53"/>
      <c r="G21" s="56">
        <v>61927.106</v>
      </c>
    </row>
    <row r="22" spans="1:7" ht="18" customHeight="1">
      <c r="A22" s="35"/>
      <c r="B22" s="50" t="s">
        <v>32</v>
      </c>
      <c r="C22" s="26" t="s">
        <v>58</v>
      </c>
      <c r="D22" s="53">
        <v>165</v>
      </c>
      <c r="E22" s="55">
        <v>7</v>
      </c>
      <c r="F22" s="53">
        <v>12</v>
      </c>
      <c r="G22" s="126">
        <v>13860</v>
      </c>
    </row>
    <row r="23" spans="1:7" ht="18.75" customHeight="1">
      <c r="A23" s="35"/>
      <c r="B23" s="50" t="s">
        <v>33</v>
      </c>
      <c r="C23" s="26" t="s">
        <v>59</v>
      </c>
      <c r="D23" s="57">
        <v>1201677.6499999999</v>
      </c>
      <c r="E23" s="55">
        <v>0.04</v>
      </c>
      <c r="F23" s="54">
        <v>1</v>
      </c>
      <c r="G23" s="126">
        <v>48067.106</v>
      </c>
    </row>
    <row r="24" spans="1:7" ht="20.25" customHeight="1">
      <c r="A24" s="35" t="s">
        <v>5</v>
      </c>
      <c r="B24" s="46" t="s">
        <v>34</v>
      </c>
      <c r="C24" s="73"/>
      <c r="D24" s="27"/>
      <c r="E24" s="55"/>
      <c r="F24" s="54"/>
      <c r="G24" s="42">
        <v>49424.86</v>
      </c>
    </row>
    <row r="25" spans="1:7" ht="18.75" customHeight="1">
      <c r="A25" s="35"/>
      <c r="B25" s="129" t="s">
        <v>125</v>
      </c>
      <c r="C25" s="130" t="s">
        <v>62</v>
      </c>
      <c r="D25" s="130">
        <v>9</v>
      </c>
      <c r="E25" s="131">
        <v>1562.94</v>
      </c>
      <c r="F25" s="54">
        <v>1</v>
      </c>
      <c r="G25" s="126">
        <v>14066.460000000001</v>
      </c>
    </row>
    <row r="26" spans="1:7" ht="18" customHeight="1">
      <c r="A26" s="35"/>
      <c r="B26" s="136" t="s">
        <v>126</v>
      </c>
      <c r="C26" s="130" t="s">
        <v>62</v>
      </c>
      <c r="D26" s="130">
        <v>1</v>
      </c>
      <c r="E26" s="131">
        <v>1713.2080000000001</v>
      </c>
      <c r="F26" s="54">
        <v>1</v>
      </c>
      <c r="G26" s="126">
        <v>1713.2080000000001</v>
      </c>
    </row>
    <row r="27" spans="1:7" ht="24" customHeight="1">
      <c r="A27" s="35"/>
      <c r="B27" s="137" t="s">
        <v>127</v>
      </c>
      <c r="C27" s="132" t="s">
        <v>29</v>
      </c>
      <c r="D27" s="132">
        <v>3</v>
      </c>
      <c r="E27" s="133">
        <v>244.27199999999999</v>
      </c>
      <c r="F27" s="54">
        <v>1</v>
      </c>
      <c r="G27" s="126">
        <v>732.81600000000003</v>
      </c>
    </row>
    <row r="28" spans="1:7" ht="24" customHeight="1">
      <c r="A28" s="35"/>
      <c r="B28" s="137" t="s">
        <v>127</v>
      </c>
      <c r="C28" s="132" t="s">
        <v>29</v>
      </c>
      <c r="D28" s="132">
        <v>3</v>
      </c>
      <c r="E28" s="133">
        <v>244.27199999999999</v>
      </c>
      <c r="F28" s="54">
        <v>1</v>
      </c>
      <c r="G28" s="126">
        <v>732.81600000000003</v>
      </c>
    </row>
    <row r="29" spans="1:7" ht="24" customHeight="1">
      <c r="A29" s="35"/>
      <c r="B29" s="137" t="s">
        <v>128</v>
      </c>
      <c r="C29" s="132" t="s">
        <v>62</v>
      </c>
      <c r="D29" s="132">
        <v>1</v>
      </c>
      <c r="E29" s="133">
        <v>300</v>
      </c>
      <c r="F29" s="54">
        <v>1</v>
      </c>
      <c r="G29" s="126">
        <v>300</v>
      </c>
    </row>
    <row r="30" spans="1:7" ht="24" customHeight="1">
      <c r="A30" s="35"/>
      <c r="B30" s="136" t="s">
        <v>131</v>
      </c>
      <c r="C30" s="130" t="s">
        <v>62</v>
      </c>
      <c r="D30" s="130">
        <v>3</v>
      </c>
      <c r="E30" s="131">
        <v>1431.48</v>
      </c>
      <c r="F30" s="54">
        <v>1</v>
      </c>
      <c r="G30" s="126">
        <v>4294.4400000000005</v>
      </c>
    </row>
    <row r="31" spans="1:7" ht="27" customHeight="1">
      <c r="A31" s="35"/>
      <c r="B31" s="141" t="s">
        <v>129</v>
      </c>
      <c r="C31" s="132" t="s">
        <v>29</v>
      </c>
      <c r="D31" s="132">
        <v>12</v>
      </c>
      <c r="E31" s="133">
        <v>1065</v>
      </c>
      <c r="F31" s="54">
        <v>1</v>
      </c>
      <c r="G31" s="126">
        <v>12780</v>
      </c>
    </row>
    <row r="32" spans="1:7" ht="18.75" customHeight="1">
      <c r="A32" s="35"/>
      <c r="B32" s="138" t="s">
        <v>134</v>
      </c>
      <c r="C32" s="130" t="s">
        <v>61</v>
      </c>
      <c r="D32" s="130">
        <v>4</v>
      </c>
      <c r="E32" s="133">
        <v>201.28</v>
      </c>
      <c r="F32" s="54">
        <v>1</v>
      </c>
      <c r="G32" s="126">
        <v>805.12</v>
      </c>
    </row>
    <row r="33" spans="1:7" ht="18.75" customHeight="1">
      <c r="A33" s="35"/>
      <c r="B33" s="139" t="s">
        <v>135</v>
      </c>
      <c r="C33" s="134" t="s">
        <v>136</v>
      </c>
      <c r="D33" s="135">
        <v>20</v>
      </c>
      <c r="E33" s="133">
        <v>700</v>
      </c>
      <c r="F33" s="54">
        <v>1</v>
      </c>
      <c r="G33" s="126">
        <v>14000</v>
      </c>
    </row>
    <row r="34" spans="1:7" ht="25.5" customHeight="1">
      <c r="A34" s="35" t="s">
        <v>6</v>
      </c>
      <c r="B34" s="45" t="s">
        <v>39</v>
      </c>
      <c r="C34" s="26"/>
      <c r="D34" s="27"/>
      <c r="E34" s="55"/>
      <c r="F34" s="54"/>
      <c r="G34" s="75">
        <v>344646.33</v>
      </c>
    </row>
    <row r="35" spans="1:7" ht="15.75" customHeight="1">
      <c r="A35" s="36"/>
      <c r="B35" s="48" t="s">
        <v>35</v>
      </c>
      <c r="C35" s="73" t="s">
        <v>61</v>
      </c>
      <c r="D35" s="54">
        <v>1</v>
      </c>
      <c r="E35" s="55" t="s">
        <v>71</v>
      </c>
      <c r="F35" s="53">
        <v>12</v>
      </c>
      <c r="G35" s="74">
        <v>38720.519999999997</v>
      </c>
    </row>
    <row r="36" spans="1:7" ht="15.75" customHeight="1">
      <c r="A36" s="36"/>
      <c r="B36" s="48" t="s">
        <v>36</v>
      </c>
      <c r="C36" s="73" t="s">
        <v>61</v>
      </c>
      <c r="D36" s="54">
        <v>1</v>
      </c>
      <c r="E36" s="55" t="s">
        <v>71</v>
      </c>
      <c r="F36" s="53">
        <v>12</v>
      </c>
      <c r="G36" s="74">
        <v>164938.08000000002</v>
      </c>
    </row>
    <row r="37" spans="1:7" ht="13.5" customHeight="1">
      <c r="A37" s="36"/>
      <c r="B37" s="48" t="s">
        <v>37</v>
      </c>
      <c r="C37" s="73" t="s">
        <v>61</v>
      </c>
      <c r="D37" s="54">
        <v>1</v>
      </c>
      <c r="E37" s="55" t="s">
        <v>71</v>
      </c>
      <c r="F37" s="53">
        <v>12</v>
      </c>
      <c r="G37" s="74">
        <v>34488.039999999994</v>
      </c>
    </row>
    <row r="38" spans="1:7" ht="13.5" customHeight="1">
      <c r="A38" s="36"/>
      <c r="B38" s="48" t="s">
        <v>38</v>
      </c>
      <c r="C38" s="73" t="s">
        <v>61</v>
      </c>
      <c r="D38" s="54">
        <v>1</v>
      </c>
      <c r="E38" s="55" t="s">
        <v>71</v>
      </c>
      <c r="F38" s="53">
        <v>12</v>
      </c>
      <c r="G38" s="74">
        <v>38227.950000000004</v>
      </c>
    </row>
    <row r="39" spans="1:7" ht="15" customHeight="1">
      <c r="A39" s="36"/>
      <c r="B39" s="48" t="s">
        <v>15</v>
      </c>
      <c r="C39" s="73" t="s">
        <v>61</v>
      </c>
      <c r="D39" s="54">
        <v>1</v>
      </c>
      <c r="E39" s="55" t="s">
        <v>71</v>
      </c>
      <c r="F39" s="53">
        <v>12</v>
      </c>
      <c r="G39" s="74">
        <v>68271.740000000005</v>
      </c>
    </row>
    <row r="40" spans="1:7" ht="15" customHeight="1">
      <c r="A40" s="71" t="s">
        <v>8</v>
      </c>
      <c r="B40" s="47" t="s">
        <v>13</v>
      </c>
      <c r="C40" s="73" t="s">
        <v>61</v>
      </c>
      <c r="D40" s="27">
        <v>3798</v>
      </c>
      <c r="E40" s="55">
        <v>0.78</v>
      </c>
      <c r="F40" s="53">
        <v>12</v>
      </c>
      <c r="G40" s="42">
        <v>35549.279999999999</v>
      </c>
    </row>
    <row r="41" spans="1:7" ht="21.75" customHeight="1">
      <c r="A41" s="71" t="s">
        <v>9</v>
      </c>
      <c r="B41" s="47" t="s">
        <v>10</v>
      </c>
      <c r="C41" s="73"/>
      <c r="D41" s="27"/>
      <c r="E41" s="55"/>
      <c r="F41" s="54"/>
      <c r="G41" s="75"/>
    </row>
    <row r="42" spans="1:7" ht="17.25" customHeight="1">
      <c r="A42" s="71"/>
      <c r="B42" s="48" t="s">
        <v>40</v>
      </c>
      <c r="C42" s="73" t="s">
        <v>61</v>
      </c>
      <c r="D42" s="27">
        <v>1</v>
      </c>
      <c r="E42" s="55">
        <v>43437.67</v>
      </c>
      <c r="F42" s="54">
        <v>1</v>
      </c>
      <c r="G42" s="42">
        <v>43437.67</v>
      </c>
    </row>
    <row r="43" spans="1:7" ht="16.5" customHeight="1">
      <c r="A43" s="71" t="s">
        <v>64</v>
      </c>
      <c r="B43" s="47" t="s">
        <v>41</v>
      </c>
      <c r="C43" s="73"/>
      <c r="D43" s="27"/>
      <c r="E43" s="55"/>
      <c r="F43" s="54"/>
      <c r="G43" s="75"/>
    </row>
    <row r="44" spans="1:7" ht="16.5" customHeight="1">
      <c r="A44" s="71"/>
      <c r="B44" s="48" t="s">
        <v>42</v>
      </c>
      <c r="C44" s="73" t="s">
        <v>62</v>
      </c>
      <c r="D44" s="53">
        <v>75</v>
      </c>
      <c r="E44" s="55">
        <v>13.68</v>
      </c>
      <c r="F44" s="54">
        <v>2</v>
      </c>
      <c r="G44" s="75">
        <v>1026</v>
      </c>
    </row>
    <row r="45" spans="1:7" ht="21.75" customHeight="1">
      <c r="A45" s="71" t="s">
        <v>65</v>
      </c>
      <c r="B45" s="47" t="s">
        <v>43</v>
      </c>
      <c r="C45" s="73" t="s">
        <v>62</v>
      </c>
      <c r="D45" s="27"/>
      <c r="E45" s="55"/>
      <c r="F45" s="54"/>
      <c r="G45" s="75">
        <v>33688.800000000003</v>
      </c>
    </row>
    <row r="46" spans="1:7" ht="17.25" customHeight="1">
      <c r="A46" s="71"/>
      <c r="B46" s="48" t="s">
        <v>44</v>
      </c>
      <c r="C46" s="73" t="s">
        <v>62</v>
      </c>
      <c r="D46" s="53">
        <v>1</v>
      </c>
      <c r="E46" s="55">
        <v>2669.9</v>
      </c>
      <c r="F46" s="53">
        <v>12</v>
      </c>
      <c r="G46" s="42">
        <v>32038.800000000003</v>
      </c>
    </row>
    <row r="47" spans="1:7" ht="18" customHeight="1">
      <c r="A47" s="71"/>
      <c r="B47" s="48" t="s">
        <v>45</v>
      </c>
      <c r="C47" s="73" t="s">
        <v>62</v>
      </c>
      <c r="D47" s="53">
        <v>1</v>
      </c>
      <c r="E47" s="55">
        <v>1650</v>
      </c>
      <c r="F47" s="54">
        <v>1</v>
      </c>
      <c r="G47" s="126">
        <v>1650</v>
      </c>
    </row>
    <row r="48" spans="1:7" ht="15" customHeight="1">
      <c r="A48" s="71" t="s">
        <v>11</v>
      </c>
      <c r="B48" s="47" t="s">
        <v>46</v>
      </c>
      <c r="C48" s="73"/>
      <c r="D48" s="53"/>
      <c r="E48" s="55"/>
      <c r="F48" s="54"/>
      <c r="G48" s="75"/>
    </row>
    <row r="49" spans="1:7" ht="18" customHeight="1">
      <c r="A49" s="71"/>
      <c r="B49" s="48" t="s">
        <v>47</v>
      </c>
      <c r="C49" s="73" t="s">
        <v>62</v>
      </c>
      <c r="D49" s="53">
        <v>2</v>
      </c>
      <c r="E49" s="55">
        <v>3500</v>
      </c>
      <c r="F49" s="53">
        <v>12</v>
      </c>
      <c r="G49" s="42">
        <v>84000</v>
      </c>
    </row>
    <row r="50" spans="1:7" ht="17.25" customHeight="1">
      <c r="A50" s="71"/>
      <c r="B50" s="48" t="s">
        <v>48</v>
      </c>
      <c r="C50" s="52" t="s">
        <v>62</v>
      </c>
      <c r="D50" s="27">
        <v>2</v>
      </c>
      <c r="E50" s="55">
        <v>2800</v>
      </c>
      <c r="F50" s="53">
        <v>1</v>
      </c>
      <c r="G50" s="42">
        <v>5600</v>
      </c>
    </row>
    <row r="51" spans="1:7" ht="17.25" customHeight="1">
      <c r="A51" s="71"/>
      <c r="B51" s="48" t="s">
        <v>130</v>
      </c>
      <c r="C51" s="73" t="s">
        <v>62</v>
      </c>
      <c r="D51" s="27">
        <v>2</v>
      </c>
      <c r="E51" s="55">
        <v>13000</v>
      </c>
      <c r="F51" s="53">
        <v>1</v>
      </c>
      <c r="G51" s="42">
        <v>26000</v>
      </c>
    </row>
    <row r="52" spans="1:7" ht="17.25" customHeight="1">
      <c r="A52" s="71"/>
      <c r="B52" s="140" t="s">
        <v>145</v>
      </c>
      <c r="C52" s="73" t="s">
        <v>62</v>
      </c>
      <c r="D52" s="27">
        <v>1</v>
      </c>
      <c r="E52" s="55">
        <v>24600</v>
      </c>
      <c r="F52" s="53">
        <v>1</v>
      </c>
      <c r="G52" s="42">
        <v>24600</v>
      </c>
    </row>
    <row r="53" spans="1:7" ht="15" customHeight="1">
      <c r="A53" s="71" t="s">
        <v>12</v>
      </c>
      <c r="B53" s="44" t="s">
        <v>49</v>
      </c>
      <c r="C53" s="73" t="s">
        <v>61</v>
      </c>
      <c r="D53" s="27">
        <v>12971.3</v>
      </c>
      <c r="E53" s="55">
        <v>0.13</v>
      </c>
      <c r="F53" s="53">
        <v>12</v>
      </c>
      <c r="G53" s="42">
        <v>20235.227999999999</v>
      </c>
    </row>
    <row r="54" spans="1:7" ht="16.5" customHeight="1">
      <c r="A54" s="71" t="s">
        <v>14</v>
      </c>
      <c r="B54" s="47" t="s">
        <v>7</v>
      </c>
      <c r="C54" s="26"/>
      <c r="D54" s="27"/>
      <c r="E54" s="55"/>
      <c r="F54" s="54"/>
      <c r="G54" s="75"/>
    </row>
    <row r="55" spans="1:7" ht="16.5" customHeight="1">
      <c r="A55" s="71"/>
      <c r="B55" s="48" t="s">
        <v>72</v>
      </c>
      <c r="C55" s="26" t="s">
        <v>63</v>
      </c>
      <c r="D55" s="27">
        <v>3798</v>
      </c>
      <c r="E55" s="55">
        <v>1.6</v>
      </c>
      <c r="F55" s="53">
        <v>12</v>
      </c>
      <c r="G55" s="42">
        <v>72921.600000000006</v>
      </c>
    </row>
    <row r="56" spans="1:7" ht="16.5" hidden="1" customHeight="1">
      <c r="A56" s="71"/>
      <c r="B56" s="48" t="s">
        <v>50</v>
      </c>
      <c r="C56" s="26" t="s">
        <v>63</v>
      </c>
      <c r="D56" s="27">
        <v>1857.8</v>
      </c>
      <c r="E56" s="55">
        <v>0</v>
      </c>
      <c r="F56" s="54">
        <v>1</v>
      </c>
      <c r="G56" s="74"/>
    </row>
    <row r="57" spans="1:7" ht="15" customHeight="1">
      <c r="A57" s="72" t="s">
        <v>77</v>
      </c>
      <c r="B57" s="58" t="s">
        <v>66</v>
      </c>
      <c r="C57" s="26"/>
      <c r="D57" s="27"/>
      <c r="E57" s="55"/>
      <c r="F57" s="54"/>
      <c r="G57" s="75">
        <v>117432.304</v>
      </c>
    </row>
    <row r="58" spans="1:7" ht="14.25" customHeight="1">
      <c r="A58" s="37"/>
      <c r="B58" s="48" t="s">
        <v>51</v>
      </c>
      <c r="C58" s="26" t="s">
        <v>63</v>
      </c>
      <c r="D58" s="27">
        <v>742</v>
      </c>
      <c r="E58" s="55">
        <v>5.2</v>
      </c>
      <c r="F58" s="53">
        <v>11</v>
      </c>
      <c r="G58" s="126">
        <v>42442.400000000001</v>
      </c>
    </row>
    <row r="59" spans="1:7" ht="21" hidden="1" customHeight="1">
      <c r="A59" s="34"/>
      <c r="B59" s="48" t="s">
        <v>52</v>
      </c>
      <c r="C59" s="26" t="s">
        <v>63</v>
      </c>
      <c r="D59" s="27"/>
      <c r="E59" s="55">
        <v>1.82</v>
      </c>
      <c r="F59" s="54"/>
      <c r="G59" s="126">
        <v>0</v>
      </c>
    </row>
    <row r="60" spans="1:7" ht="21" customHeight="1">
      <c r="A60" s="34"/>
      <c r="B60" s="48" t="s">
        <v>51</v>
      </c>
      <c r="C60" s="26" t="s">
        <v>63</v>
      </c>
      <c r="D60" s="27">
        <v>742</v>
      </c>
      <c r="E60" s="55">
        <v>6.2</v>
      </c>
      <c r="F60" s="54">
        <v>1</v>
      </c>
      <c r="G60" s="126">
        <v>4600.4000000000005</v>
      </c>
    </row>
    <row r="61" spans="1:7" ht="21" customHeight="1">
      <c r="A61" s="34"/>
      <c r="B61" s="49" t="s">
        <v>67</v>
      </c>
      <c r="C61" s="26" t="s">
        <v>29</v>
      </c>
      <c r="D61" s="27">
        <v>67.2</v>
      </c>
      <c r="E61" s="55">
        <v>12.58</v>
      </c>
      <c r="F61" s="54">
        <v>4</v>
      </c>
      <c r="G61" s="126">
        <v>3381.5040000000004</v>
      </c>
    </row>
    <row r="62" spans="1:7" ht="20.25" customHeight="1">
      <c r="A62" s="34"/>
      <c r="B62" s="49" t="s">
        <v>140</v>
      </c>
      <c r="C62" s="26" t="s">
        <v>121</v>
      </c>
      <c r="D62" s="54">
        <v>1</v>
      </c>
      <c r="E62" s="27">
        <v>2200</v>
      </c>
      <c r="F62" s="54">
        <v>1</v>
      </c>
      <c r="G62" s="126">
        <v>2200</v>
      </c>
    </row>
    <row r="63" spans="1:7" ht="27" customHeight="1">
      <c r="A63" s="34"/>
      <c r="B63" s="49" t="s">
        <v>76</v>
      </c>
      <c r="C63" s="26" t="s">
        <v>29</v>
      </c>
      <c r="D63" s="27">
        <v>1930</v>
      </c>
      <c r="E63" s="27">
        <v>2.2000000000000002</v>
      </c>
      <c r="F63" s="54">
        <v>8</v>
      </c>
      <c r="G63" s="126">
        <v>33968</v>
      </c>
    </row>
    <row r="64" spans="1:7" ht="20.25" customHeight="1">
      <c r="A64" s="34"/>
      <c r="B64" s="49" t="s">
        <v>73</v>
      </c>
      <c r="C64" s="26" t="s">
        <v>29</v>
      </c>
      <c r="D64" s="27">
        <v>900</v>
      </c>
      <c r="E64" s="27">
        <v>3.4</v>
      </c>
      <c r="F64" s="54">
        <v>3</v>
      </c>
      <c r="G64" s="126">
        <v>9180</v>
      </c>
    </row>
    <row r="65" spans="1:8" ht="20.25" customHeight="1">
      <c r="A65" s="34"/>
      <c r="B65" s="48" t="s">
        <v>137</v>
      </c>
      <c r="C65" s="26" t="s">
        <v>132</v>
      </c>
      <c r="D65" s="27">
        <v>1</v>
      </c>
      <c r="E65" s="27">
        <v>3500</v>
      </c>
      <c r="F65" s="54">
        <v>1</v>
      </c>
      <c r="G65" s="126">
        <v>3500</v>
      </c>
    </row>
    <row r="66" spans="1:8" ht="20.25" customHeight="1">
      <c r="A66" s="34"/>
      <c r="B66" s="48" t="s">
        <v>133</v>
      </c>
      <c r="C66" s="26" t="s">
        <v>61</v>
      </c>
      <c r="D66" s="27">
        <v>1</v>
      </c>
      <c r="E66" s="27">
        <v>900</v>
      </c>
      <c r="F66" s="54">
        <v>4</v>
      </c>
      <c r="G66" s="126">
        <v>3600</v>
      </c>
    </row>
    <row r="67" spans="1:8" ht="20.25" customHeight="1">
      <c r="A67" s="34"/>
      <c r="B67" s="48" t="s">
        <v>122</v>
      </c>
      <c r="C67" s="26" t="s">
        <v>74</v>
      </c>
      <c r="D67" s="27">
        <v>8</v>
      </c>
      <c r="E67" s="27">
        <v>1820</v>
      </c>
      <c r="F67" s="54">
        <v>1</v>
      </c>
      <c r="G67" s="126">
        <v>14560</v>
      </c>
    </row>
    <row r="68" spans="1:8" ht="27.75" customHeight="1">
      <c r="A68" s="63"/>
      <c r="B68" s="64" t="s">
        <v>53</v>
      </c>
      <c r="C68" s="32"/>
      <c r="D68" s="32"/>
      <c r="E68" s="32"/>
      <c r="F68" s="32"/>
      <c r="G68" s="59">
        <v>1020756.3780000001</v>
      </c>
    </row>
    <row r="69" spans="1:8">
      <c r="A69" s="11"/>
      <c r="B69" s="65" t="s">
        <v>55</v>
      </c>
      <c r="C69" s="26" t="s">
        <v>29</v>
      </c>
      <c r="D69" s="27">
        <v>12971.3</v>
      </c>
      <c r="E69" s="66">
        <v>5.46</v>
      </c>
      <c r="F69" s="53">
        <v>12</v>
      </c>
      <c r="G69" s="29">
        <v>233704.53</v>
      </c>
    </row>
    <row r="70" spans="1:8">
      <c r="A70" s="11"/>
      <c r="B70" s="38" t="s">
        <v>54</v>
      </c>
      <c r="C70" s="26" t="s">
        <v>29</v>
      </c>
      <c r="D70" s="27">
        <v>12971.3</v>
      </c>
      <c r="E70" s="66">
        <v>0.06</v>
      </c>
      <c r="F70" s="53">
        <v>12</v>
      </c>
      <c r="G70" s="29">
        <v>8442.2800000000007</v>
      </c>
    </row>
    <row r="71" spans="1:8">
      <c r="A71" s="11"/>
      <c r="B71" s="38" t="s">
        <v>56</v>
      </c>
      <c r="C71" s="26" t="s">
        <v>29</v>
      </c>
      <c r="D71" s="27">
        <v>12971.3</v>
      </c>
      <c r="E71" s="66">
        <v>0.36</v>
      </c>
      <c r="F71" s="53">
        <v>12</v>
      </c>
      <c r="G71" s="29">
        <v>20993.89</v>
      </c>
    </row>
    <row r="72" spans="1:8">
      <c r="A72" s="11"/>
      <c r="B72" s="62" t="s">
        <v>68</v>
      </c>
      <c r="C72" s="31"/>
      <c r="D72" s="38"/>
      <c r="E72" s="31"/>
      <c r="F72" s="31"/>
      <c r="G72" s="29">
        <v>1283897.078</v>
      </c>
    </row>
    <row r="73" spans="1:8">
      <c r="A73" s="11"/>
      <c r="B73" s="70" t="s">
        <v>69</v>
      </c>
      <c r="C73" s="67"/>
      <c r="D73" s="68"/>
      <c r="E73" s="67"/>
      <c r="F73" s="69"/>
      <c r="G73" s="29"/>
    </row>
    <row r="74" spans="1:8">
      <c r="B74" s="18" t="s">
        <v>57</v>
      </c>
      <c r="C74" s="19"/>
      <c r="D74" s="19"/>
      <c r="E74" s="20"/>
      <c r="F74" s="21"/>
      <c r="G74" s="127">
        <v>1201677.6499999999</v>
      </c>
    </row>
    <row r="75" spans="1:8">
      <c r="B75" s="60" t="s">
        <v>123</v>
      </c>
      <c r="C75" s="61"/>
      <c r="D75" s="61"/>
      <c r="E75" s="61"/>
      <c r="F75" s="61"/>
      <c r="G75" s="59">
        <v>76706.490000000005</v>
      </c>
    </row>
    <row r="76" spans="1:8">
      <c r="B76" s="22" t="s">
        <v>142</v>
      </c>
      <c r="C76" s="23"/>
      <c r="D76" s="23"/>
      <c r="E76" s="24"/>
      <c r="F76" s="25"/>
      <c r="G76" s="29">
        <v>1321269.3999999999</v>
      </c>
      <c r="H76" s="128"/>
    </row>
    <row r="77" spans="1:8">
      <c r="B77" s="61" t="s">
        <v>141</v>
      </c>
      <c r="C77" s="61"/>
      <c r="D77" s="61"/>
      <c r="E77" s="61"/>
      <c r="F77" s="61"/>
      <c r="G77" s="59">
        <v>42885.259999999995</v>
      </c>
    </row>
    <row r="78" spans="1:8">
      <c r="C78" s="10"/>
      <c r="D78" s="10"/>
      <c r="E78" s="10"/>
      <c r="F78" s="10"/>
    </row>
    <row r="79" spans="1:8">
      <c r="B79" t="s">
        <v>70</v>
      </c>
    </row>
  </sheetData>
  <mergeCells count="11">
    <mergeCell ref="E17:E18"/>
    <mergeCell ref="E2:G2"/>
    <mergeCell ref="E3:G3"/>
    <mergeCell ref="E1:F1"/>
    <mergeCell ref="A5:F5"/>
    <mergeCell ref="A6:F6"/>
    <mergeCell ref="F17:F18"/>
    <mergeCell ref="A17:A18"/>
    <mergeCell ref="B17:B18"/>
    <mergeCell ref="C17:C18"/>
    <mergeCell ref="D17:D18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3" workbookViewId="0">
      <selection activeCell="F29" sqref="F29"/>
    </sheetView>
  </sheetViews>
  <sheetFormatPr defaultRowHeight="15"/>
  <cols>
    <col min="1" max="1" width="3.42578125" style="77" customWidth="1"/>
    <col min="2" max="2" width="27.85546875" style="77" customWidth="1"/>
    <col min="3" max="3" width="28.5703125" style="77" customWidth="1"/>
    <col min="4" max="4" width="10.42578125" style="77" customWidth="1"/>
    <col min="5" max="5" width="7.28515625" style="77" customWidth="1"/>
    <col min="6" max="6" width="10.28515625" style="77" customWidth="1"/>
    <col min="7" max="7" width="4.42578125" style="77" customWidth="1"/>
    <col min="8" max="9" width="13.28515625" style="77" bestFit="1" customWidth="1"/>
    <col min="10" max="16384" width="9.140625" style="77"/>
  </cols>
  <sheetData>
    <row r="1" spans="1:9" ht="15.75">
      <c r="C1" s="152" t="s">
        <v>78</v>
      </c>
      <c r="D1" s="152"/>
      <c r="E1" s="152"/>
      <c r="F1" s="152"/>
      <c r="G1" s="78"/>
    </row>
    <row r="2" spans="1:9" ht="15.75">
      <c r="C2" s="78" t="s">
        <v>79</v>
      </c>
      <c r="D2" s="78"/>
      <c r="E2" s="78"/>
      <c r="F2" s="78"/>
      <c r="G2" s="78"/>
    </row>
    <row r="3" spans="1:9" ht="15.75">
      <c r="C3" s="78" t="s">
        <v>80</v>
      </c>
      <c r="D3" s="79"/>
      <c r="E3" s="79"/>
      <c r="F3" s="79"/>
      <c r="G3" s="79"/>
    </row>
    <row r="4" spans="1:9" ht="25.5" customHeight="1">
      <c r="B4" s="153" t="s">
        <v>143</v>
      </c>
      <c r="C4" s="153"/>
      <c r="D4" s="153"/>
      <c r="E4" s="153"/>
      <c r="F4" s="153"/>
    </row>
    <row r="5" spans="1:9">
      <c r="B5" s="153" t="s">
        <v>81</v>
      </c>
      <c r="C5" s="153"/>
      <c r="D5" s="153"/>
      <c r="E5" s="153"/>
      <c r="F5" s="80"/>
    </row>
    <row r="6" spans="1:9" ht="14.25" customHeight="1">
      <c r="B6" s="81" t="s">
        <v>82</v>
      </c>
      <c r="C6" s="81"/>
      <c r="D6" s="82"/>
      <c r="E6" s="83"/>
      <c r="F6" s="83">
        <v>3798</v>
      </c>
    </row>
    <row r="7" spans="1:9" ht="12" customHeight="1">
      <c r="B7" s="84" t="s">
        <v>83</v>
      </c>
      <c r="C7" s="84"/>
      <c r="D7" s="85"/>
      <c r="E7" s="86"/>
      <c r="F7" s="86">
        <v>21.18</v>
      </c>
      <c r="H7" s="87"/>
      <c r="I7" s="87"/>
    </row>
    <row r="8" spans="1:9" ht="13.5" customHeight="1">
      <c r="B8" s="81" t="s">
        <v>84</v>
      </c>
      <c r="C8" s="88"/>
      <c r="D8" s="89"/>
      <c r="E8" s="90"/>
      <c r="F8" s="90">
        <v>12</v>
      </c>
    </row>
    <row r="9" spans="1:9" ht="26.25" customHeight="1">
      <c r="A9" s="91" t="s">
        <v>85</v>
      </c>
      <c r="B9" s="91" t="s">
        <v>86</v>
      </c>
      <c r="C9" s="91" t="s">
        <v>87</v>
      </c>
      <c r="D9" s="92" t="s">
        <v>88</v>
      </c>
      <c r="E9" s="92" t="s">
        <v>89</v>
      </c>
      <c r="F9" s="93" t="s">
        <v>90</v>
      </c>
    </row>
    <row r="10" spans="1:9" ht="36.75" customHeight="1">
      <c r="A10" s="91">
        <v>1</v>
      </c>
      <c r="B10" s="93" t="s">
        <v>91</v>
      </c>
      <c r="C10" s="94" t="s">
        <v>92</v>
      </c>
      <c r="D10" s="93" t="s">
        <v>93</v>
      </c>
      <c r="E10" s="95">
        <v>4.24</v>
      </c>
      <c r="F10" s="96">
        <f>E10*F6*F8</f>
        <v>193242.23999999999</v>
      </c>
    </row>
    <row r="11" spans="1:9" ht="32.25" customHeight="1">
      <c r="A11" s="91">
        <v>2</v>
      </c>
      <c r="B11" s="97" t="s">
        <v>94</v>
      </c>
      <c r="C11" s="94" t="s">
        <v>95</v>
      </c>
      <c r="D11" s="93" t="s">
        <v>93</v>
      </c>
      <c r="E11" s="98">
        <v>1.67</v>
      </c>
      <c r="F11" s="99">
        <f>F6*E11*F8</f>
        <v>76111.92</v>
      </c>
      <c r="H11" s="100"/>
    </row>
    <row r="12" spans="1:9" ht="41.25" customHeight="1">
      <c r="A12" s="91">
        <v>3</v>
      </c>
      <c r="B12" s="94" t="s">
        <v>96</v>
      </c>
      <c r="C12" s="94" t="s">
        <v>97</v>
      </c>
      <c r="D12" s="93" t="s">
        <v>93</v>
      </c>
      <c r="E12" s="101">
        <f>3.3</f>
        <v>3.3</v>
      </c>
      <c r="F12" s="99">
        <f>F6*E12*F8</f>
        <v>150400.79999999999</v>
      </c>
      <c r="G12" s="87"/>
      <c r="H12" s="102"/>
    </row>
    <row r="13" spans="1:9" ht="33.75" customHeight="1">
      <c r="A13" s="91">
        <v>4</v>
      </c>
      <c r="B13" s="94" t="s">
        <v>98</v>
      </c>
      <c r="C13" s="94" t="s">
        <v>99</v>
      </c>
      <c r="D13" s="93" t="s">
        <v>93</v>
      </c>
      <c r="E13" s="101">
        <v>0.82</v>
      </c>
      <c r="F13" s="99">
        <f>E13*F6*F8</f>
        <v>37372.319999999992</v>
      </c>
      <c r="G13" s="87"/>
      <c r="H13" s="102"/>
    </row>
    <row r="14" spans="1:9" ht="39" customHeight="1">
      <c r="A14" s="91">
        <v>5</v>
      </c>
      <c r="B14" s="94" t="s">
        <v>100</v>
      </c>
      <c r="C14" s="94" t="s">
        <v>101</v>
      </c>
      <c r="D14" s="93" t="s">
        <v>93</v>
      </c>
      <c r="E14" s="101">
        <v>0.95</v>
      </c>
      <c r="F14" s="99">
        <f>F6*E14*F8</f>
        <v>43297.2</v>
      </c>
      <c r="G14" s="87"/>
      <c r="H14" s="87"/>
    </row>
    <row r="15" spans="1:9" ht="36.75" customHeight="1">
      <c r="A15" s="91">
        <v>6</v>
      </c>
      <c r="B15" s="94" t="s">
        <v>102</v>
      </c>
      <c r="C15" s="94" t="s">
        <v>103</v>
      </c>
      <c r="D15" s="93" t="s">
        <v>93</v>
      </c>
      <c r="E15" s="101">
        <v>2.5</v>
      </c>
      <c r="F15" s="99">
        <f>F6*E15*F8</f>
        <v>113940</v>
      </c>
      <c r="G15" s="87"/>
      <c r="H15" s="87"/>
    </row>
    <row r="16" spans="1:9" ht="24" customHeight="1">
      <c r="A16" s="91">
        <v>7</v>
      </c>
      <c r="B16" s="94" t="s">
        <v>104</v>
      </c>
      <c r="C16" s="94" t="s">
        <v>105</v>
      </c>
      <c r="D16" s="93" t="s">
        <v>93</v>
      </c>
      <c r="E16" s="101">
        <v>0.17</v>
      </c>
      <c r="F16" s="99">
        <f>F6*E16*F8</f>
        <v>7747.920000000001</v>
      </c>
      <c r="G16" s="87"/>
      <c r="H16" s="87"/>
    </row>
    <row r="17" spans="1:9" ht="22.5" customHeight="1">
      <c r="A17" s="91">
        <v>8</v>
      </c>
      <c r="B17" s="94" t="s">
        <v>106</v>
      </c>
      <c r="C17" s="94" t="s">
        <v>107</v>
      </c>
      <c r="D17" s="93" t="s">
        <v>93</v>
      </c>
      <c r="E17" s="101">
        <v>0.12</v>
      </c>
      <c r="F17" s="99">
        <f>F6*E17*F8</f>
        <v>5469.12</v>
      </c>
      <c r="G17" s="87"/>
      <c r="H17" s="87"/>
    </row>
    <row r="18" spans="1:9" ht="41.25" customHeight="1">
      <c r="A18" s="91">
        <v>9</v>
      </c>
      <c r="B18" s="94" t="s">
        <v>108</v>
      </c>
      <c r="C18" s="94" t="s">
        <v>109</v>
      </c>
      <c r="D18" s="93" t="s">
        <v>93</v>
      </c>
      <c r="E18" s="101">
        <v>1.3</v>
      </c>
      <c r="F18" s="99">
        <f>F6*E18*F8</f>
        <v>59248.800000000003</v>
      </c>
      <c r="G18" s="87"/>
      <c r="H18" s="87"/>
    </row>
    <row r="19" spans="1:9" ht="41.25" customHeight="1">
      <c r="A19" s="91">
        <v>10</v>
      </c>
      <c r="B19" s="94" t="s">
        <v>110</v>
      </c>
      <c r="C19" s="94" t="s">
        <v>109</v>
      </c>
      <c r="D19" s="93" t="s">
        <v>93</v>
      </c>
      <c r="E19" s="101">
        <v>3.06</v>
      </c>
      <c r="F19" s="99">
        <f>F6*E19*F8</f>
        <v>139462.56</v>
      </c>
      <c r="G19" s="87"/>
      <c r="H19" s="87"/>
    </row>
    <row r="20" spans="1:9" ht="30" customHeight="1">
      <c r="A20" s="91">
        <v>11</v>
      </c>
      <c r="B20" s="94" t="s">
        <v>111</v>
      </c>
      <c r="C20" s="94" t="s">
        <v>112</v>
      </c>
      <c r="D20" s="93" t="s">
        <v>93</v>
      </c>
      <c r="E20" s="101">
        <v>1.9</v>
      </c>
      <c r="F20" s="99">
        <f>F6*E20*F8</f>
        <v>86594.4</v>
      </c>
      <c r="G20" s="87"/>
      <c r="H20" s="87"/>
    </row>
    <row r="21" spans="1:9" ht="34.5" customHeight="1">
      <c r="A21" s="91">
        <v>12</v>
      </c>
      <c r="B21" s="94" t="s">
        <v>113</v>
      </c>
      <c r="C21" s="94" t="s">
        <v>112</v>
      </c>
      <c r="D21" s="93" t="s">
        <v>93</v>
      </c>
      <c r="E21" s="101">
        <v>1.1499999999999999</v>
      </c>
      <c r="F21" s="99">
        <f>F6*E21*F8</f>
        <v>52412.399999999994</v>
      </c>
      <c r="G21" s="87"/>
      <c r="H21" s="87"/>
      <c r="I21" s="87"/>
    </row>
    <row r="22" spans="1:9" ht="27" customHeight="1">
      <c r="A22" s="103"/>
      <c r="B22" s="154" t="s">
        <v>144</v>
      </c>
      <c r="C22" s="154"/>
      <c r="D22" s="104"/>
      <c r="E22" s="105">
        <f>SUM(E10:E21)</f>
        <v>21.179999999999996</v>
      </c>
      <c r="F22" s="106">
        <f>F21+F20+F19+F18+F17+F16+F15+F14+F13+F12+F11+F10</f>
        <v>965299.68</v>
      </c>
      <c r="H22" s="87"/>
    </row>
    <row r="23" spans="1:9" ht="15" customHeight="1">
      <c r="A23" s="107">
        <v>13</v>
      </c>
      <c r="B23" s="107" t="s">
        <v>114</v>
      </c>
      <c r="C23" s="108"/>
      <c r="D23" s="93" t="s">
        <v>93</v>
      </c>
      <c r="E23" s="109">
        <v>0.06</v>
      </c>
      <c r="F23" s="110">
        <f>E23*F6*F8</f>
        <v>2734.56</v>
      </c>
    </row>
    <row r="24" spans="1:9" ht="16.5" customHeight="1">
      <c r="A24" s="107">
        <v>14</v>
      </c>
      <c r="B24" s="107" t="s">
        <v>115</v>
      </c>
      <c r="C24" s="111"/>
      <c r="D24" s="93" t="s">
        <v>93</v>
      </c>
      <c r="E24" s="112">
        <v>0.36</v>
      </c>
      <c r="F24" s="110">
        <f>E24*F6*F8</f>
        <v>16407.36</v>
      </c>
    </row>
    <row r="25" spans="1:9" ht="18" customHeight="1" thickBot="1">
      <c r="A25" s="107">
        <v>15</v>
      </c>
      <c r="B25" s="107" t="s">
        <v>116</v>
      </c>
      <c r="C25" s="111"/>
      <c r="D25" s="93" t="s">
        <v>93</v>
      </c>
      <c r="E25" s="113">
        <v>5.46</v>
      </c>
      <c r="F25" s="114">
        <f>E25*F6*F8</f>
        <v>248844.95999999996</v>
      </c>
    </row>
    <row r="26" spans="1:9" ht="23.25" thickBot="1">
      <c r="A26" s="115"/>
      <c r="B26" s="116"/>
      <c r="C26" s="117" t="s">
        <v>117</v>
      </c>
      <c r="D26" s="118" t="s">
        <v>93</v>
      </c>
      <c r="E26" s="119">
        <f>E22+E23+E24+E25</f>
        <v>27.059999999999995</v>
      </c>
      <c r="F26" s="120">
        <f>F22+F23+F24+F25</f>
        <v>1233286.56</v>
      </c>
    </row>
    <row r="27" spans="1:9" ht="24" customHeight="1">
      <c r="B27" s="121" t="s">
        <v>118</v>
      </c>
      <c r="C27" s="121"/>
      <c r="D27" s="122"/>
    </row>
    <row r="28" spans="1:9" ht="24" customHeight="1">
      <c r="B28" s="123" t="s">
        <v>119</v>
      </c>
      <c r="C28" s="123" t="s">
        <v>120</v>
      </c>
      <c r="D28" s="124"/>
    </row>
  </sheetData>
  <mergeCells count="4">
    <mergeCell ref="C1:F1"/>
    <mergeCell ref="B4:F4"/>
    <mergeCell ref="B5:E5"/>
    <mergeCell ref="B22:C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2024-02-19T08:14:07Z</dcterms:modified>
</cp:coreProperties>
</file>